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Cuenta Publica 2025 (SIRET) Correcta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</definedNames>
  <calcPr calcId="162913"/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B33" i="3"/>
  <c r="B45" i="3"/>
  <c r="C61" i="3" l="1"/>
  <c r="B61" i="3"/>
</calcChain>
</file>

<file path=xl/sharedStrings.xml><?xml version="1.0" encoding="utf-8"?>
<sst xmlns="http://schemas.openxmlformats.org/spreadsheetml/2006/main" count="68" uniqueCount="60">
  <si>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</si>
  <si>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</si>
  <si>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</si>
  <si>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</si>
  <si>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</si>
  <si>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</si>
  <si>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</si>
  <si>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</si>
  <si>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</si>
  <si>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</si>
  <si>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</si>
  <si>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</si>
  <si>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</si>
  <si>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</si>
  <si>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</si>
  <si>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</si>
  <si>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</si>
  <si>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</si>
  <si>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</si>
  <si>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</si>
  <si>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</si>
  <si>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</si>
  <si>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</si>
  <si>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</si>
  <si>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</si>
  <si>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</si>
  <si>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</si>
  <si>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</si>
  <si>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</si>
  <si>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</si>
  <si>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</si>
  <si>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</si>
  <si>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</si>
  <si>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</si>
  <si>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</si>
  <si>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</si>
  <si>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</si>
  <si>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</si>
  <si>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</si>
  <si>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</si>
  <si>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</si>
  <si>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</si>
  <si>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</si>
  <si>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</si>
  <si>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</si>
  <si>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</si>
  <si>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</si>
  <si>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</si>
  <si>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</si>
  <si>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MUNICIPIO DE SALAMANCA, GUANAJUATO.
Estado de Flujos de Efectivo
Del 1 de Enero al 31 de Diciembre de 2025
(Cifras en Pesos)</t>
  </si>
  <si>
    <t>_____________________________________</t>
  </si>
  <si>
    <t>___________________________________</t>
  </si>
  <si>
    <t xml:space="preserve">           C.P. Pedro Rojas Buenrrostro</t>
  </si>
  <si>
    <t xml:space="preserve"> Lic. Julio César Ernesto Prieto Gallardo</t>
  </si>
  <si>
    <t xml:space="preserve">                  Tesoreria Municipal</t>
  </si>
  <si>
    <t xml:space="preserve">               Presidente Municipal</t>
  </si>
  <si>
    <t xml:space="preserve">                                                   _____________________________________</t>
  </si>
  <si>
    <t xml:space="preserve">                                                                Lic. Missael Solís Jiménez</t>
  </si>
  <si>
    <t xml:space="preserve">                                                Vocal de la Comisión de Hacienda, Patrimonio</t>
  </si>
  <si>
    <t xml:space="preserve">                                                                      y Cuenta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</si>
</sst>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3" fillId="0" borderId="0" xfId="8" applyFont="1" applyProtection="1">
      <protection locked="0"/>
    </xf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4" xfId="8" applyFont="1" applyFill="1" applyBorder="1" applyAlignment="1">
      <alignment horizontal="center" vertical="center" wrapText="1"/>
    </xf>
    <xf numFmtId="0" fontId="7" fillId="2" borderId="5" xfId="8" applyFont="1" applyFill="1" applyBorder="1" applyAlignment="1">
      <alignment horizontal="center" vertical="center" wrapText="1"/>
    </xf>
    <xf numFmtId="0" fontId="2" fillId="0" borderId="5" xfId="8" applyFont="1" applyBorder="1" applyAlignment="1" applyProtection="1">
      <alignment horizontal="center" vertical="top" wrapText="1"/>
      <protection locked="0"/>
    </xf>
    <xf numFmtId="4" fontId="7" fillId="0" borderId="6" xfId="8" applyNumberFormat="1" applyFont="1" applyBorder="1" applyAlignment="1" applyProtection="1">
      <alignment vertical="top" wrapText="1"/>
      <protection locked="0"/>
    </xf>
    <xf numFmtId="4" fontId="2" fillId="0" borderId="6" xfId="8" applyNumberFormat="1" applyFont="1" applyBorder="1" applyAlignment="1" applyProtection="1">
      <alignment vertical="top" wrapText="1"/>
      <protection locked="0"/>
    </xf>
    <xf numFmtId="4" fontId="2" fillId="0" borderId="6" xfId="8" applyNumberFormat="1" applyFont="1" applyBorder="1" applyAlignment="1" applyProtection="1">
      <alignment horizontal="center" vertical="top" wrapText="1"/>
      <protection locked="0"/>
    </xf>
    <xf numFmtId="0" fontId="7" fillId="0" borderId="4" xfId="8" applyFont="1" applyBorder="1" applyAlignment="1">
      <alignment horizontal="left" vertical="top" wrapText="1" indent="1"/>
    </xf>
    <xf numFmtId="0" fontId="7" fillId="0" borderId="7" xfId="8" applyFont="1" applyBorder="1" applyAlignment="1">
      <alignment horizontal="left" vertical="top" wrapText="1" indent="2"/>
    </xf>
    <xf numFmtId="0" fontId="2" fillId="0" borderId="7" xfId="8" applyFont="1" applyBorder="1" applyAlignment="1">
      <alignment horizontal="left" vertical="top" wrapText="1" indent="3"/>
    </xf>
    <xf numFmtId="0" fontId="2" fillId="0" borderId="7" xfId="8" applyFont="1" applyBorder="1" applyAlignment="1">
      <alignment horizontal="left" vertical="top" wrapText="1"/>
    </xf>
    <xf numFmtId="0" fontId="7" fillId="0" borderId="7" xfId="8" applyFont="1" applyBorder="1" applyAlignment="1">
      <alignment horizontal="left" vertical="top" wrapText="1" indent="1"/>
    </xf>
    <xf numFmtId="0" fontId="7" fillId="0" borderId="7" xfId="8" applyFont="1" applyBorder="1" applyAlignment="1">
      <alignment vertical="top" wrapText="1"/>
    </xf>
    <xf numFmtId="0" fontId="2" fillId="0" borderId="8" xfId="8" applyFont="1" applyBorder="1" applyAlignment="1">
      <alignment vertical="top" wrapText="1"/>
    </xf>
    <xf numFmtId="4" fontId="2" fillId="0" borderId="9" xfId="8" applyNumberFormat="1" applyFont="1" applyBorder="1" applyAlignment="1">
      <alignment horizontal="center" vertical="top"/>
    </xf>
    <xf numFmtId="0" fontId="2" fillId="0" borderId="4" xfId="8" applyFont="1" applyBorder="1" applyAlignment="1" applyProtection="1">
      <alignment horizontal="center" vertical="top" wrapText="1"/>
      <protection locked="0"/>
    </xf>
    <xf numFmtId="4" fontId="7" fillId="0" borderId="7" xfId="8" applyNumberFormat="1" applyFont="1" applyBorder="1" applyAlignment="1" applyProtection="1">
      <alignment vertical="top" wrapText="1"/>
      <protection locked="0"/>
    </xf>
    <xf numFmtId="4" fontId="2" fillId="0" borderId="7" xfId="8" applyNumberFormat="1" applyFont="1" applyBorder="1" applyAlignment="1" applyProtection="1">
      <alignment vertical="top" wrapText="1"/>
      <protection locked="0"/>
    </xf>
    <xf numFmtId="4" fontId="2" fillId="0" borderId="7" xfId="8" applyNumberFormat="1" applyFont="1" applyBorder="1" applyAlignment="1" applyProtection="1">
      <alignment horizontal="center" vertical="top" wrapText="1"/>
      <protection locked="0"/>
    </xf>
    <xf numFmtId="4" fontId="2" fillId="0" borderId="8" xfId="8" applyNumberFormat="1" applyFont="1" applyBorder="1" applyAlignment="1">
      <alignment horizontal="center" vertical="top" wrapText="1"/>
    </xf>
    <xf numFmtId="0" fontId="3" fillId="0" borderId="0" xfId="8" applyFont="1" applyAlignment="1" applyProtection="1">
      <alignment horizontal="left" vertical="top" wrapText="1" indent="1"/>
      <protection locked="0"/>
    </xf>
    <xf numFmtId="0" fontId="6" fillId="0" borderId="0" xfId="0" applyFont="1" applyAlignment="1">
      <alignment horizontal="left" wrapText="1" indent="1"/>
    </xf>
    <xf numFmtId="0" fontId="8" fillId="0" borderId="0" xfId="8" applyFont="1" applyProtection="1"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tabSelected="1" zoomScaleNormal="100" workbookViewId="0">
      <selection activeCell="D1" sqref="D1:T1048576"/>
    </sheetView>
  </sheetViews>
  <sheetFormatPr baseColWidth="10" defaultColWidth="12" defaultRowHeight="11.25" x14ac:dyDescent="0.2"/>
  <cols>
    <col min="1" max="1" width="83.6640625" style="1" customWidth="1"/>
    <col min="2" max="2" width="24.5" style="1" customWidth="1"/>
    <col min="3" max="3" width="25" style="1" customWidth="1"/>
    <col min="4" max="16384" width="12" style="1"/>
  </cols>
  <sheetData>
    <row r="1" spans="1:3" ht="73.5" customHeight="1" thickBot="1" x14ac:dyDescent="0.25">
      <c r="A1" s="2" t="s">
        <v>49</v>
      </c>
      <c r="B1" s="3"/>
      <c r="C1" s="4"/>
    </row>
    <row r="2" spans="1:3" ht="23.25" customHeight="1" thickBot="1" x14ac:dyDescent="0.25">
      <c r="A2" s="5" t="s">
        <v>0</v>
      </c>
      <c r="B2" s="5">
        <v>2025</v>
      </c>
      <c r="C2" s="6">
        <v>2024</v>
      </c>
    </row>
    <row r="3" spans="1:3" ht="15.75" customHeight="1" x14ac:dyDescent="0.2">
      <c r="A3" s="11" t="s">
        <v>37</v>
      </c>
      <c r="B3" s="19"/>
      <c r="C3" s="7"/>
    </row>
    <row r="4" spans="1:3" ht="15.75" customHeight="1" x14ac:dyDescent="0.2">
      <c r="A4" s="12" t="s">
        <v>1</v>
      </c>
      <c r="B4" s="20">
        <f>SUM(B5:B14)</f>
        <v>1146688134.6199999</v>
      </c>
      <c r="C4" s="8">
        <f>SUM(C5:C14)</f>
        <v>1081917406.95</v>
      </c>
    </row>
    <row r="5" spans="1:3" ht="15.75" customHeight="1" x14ac:dyDescent="0.2">
      <c r="A5" s="13" t="s">
        <v>2</v>
      </c>
      <c r="B5" s="21">
        <v>144490141.16999999</v>
      </c>
      <c r="C5" s="9">
        <v>136385965.88999999</v>
      </c>
    </row>
    <row r="6" spans="1:3" ht="15.75" customHeight="1" x14ac:dyDescent="0.2">
      <c r="A6" s="13" t="s">
        <v>3</v>
      </c>
      <c r="B6" s="21">
        <v>0</v>
      </c>
      <c r="C6" s="9">
        <v>0</v>
      </c>
    </row>
    <row r="7" spans="1:3" ht="15.75" customHeight="1" x14ac:dyDescent="0.2">
      <c r="A7" s="13" t="s">
        <v>33</v>
      </c>
      <c r="B7" s="21">
        <v>0</v>
      </c>
      <c r="C7" s="9">
        <v>0</v>
      </c>
    </row>
    <row r="8" spans="1:3" ht="15.75" customHeight="1" x14ac:dyDescent="0.2">
      <c r="A8" s="13" t="s">
        <v>4</v>
      </c>
      <c r="B8" s="21">
        <v>81036605.280000001</v>
      </c>
      <c r="C8" s="9">
        <v>64382832.520000003</v>
      </c>
    </row>
    <row r="9" spans="1:3" ht="15.75" customHeight="1" x14ac:dyDescent="0.2">
      <c r="A9" s="13" t="s">
        <v>34</v>
      </c>
      <c r="B9" s="21">
        <v>21239252.57</v>
      </c>
      <c r="C9" s="9">
        <v>22837861.550000001</v>
      </c>
    </row>
    <row r="10" spans="1:3" ht="15.75" customHeight="1" x14ac:dyDescent="0.2">
      <c r="A10" s="13" t="s">
        <v>35</v>
      </c>
      <c r="B10" s="21">
        <v>20972820.190000001</v>
      </c>
      <c r="C10" s="9">
        <v>17908368.91</v>
      </c>
    </row>
    <row r="11" spans="1:3" ht="15.75" customHeight="1" x14ac:dyDescent="0.2">
      <c r="A11" s="13" t="s">
        <v>36</v>
      </c>
      <c r="B11" s="21">
        <v>0</v>
      </c>
      <c r="C11" s="9">
        <v>0</v>
      </c>
    </row>
    <row r="12" spans="1:3" ht="15.75" customHeight="1" x14ac:dyDescent="0.2">
      <c r="A12" s="13" t="s">
        <v>38</v>
      </c>
      <c r="B12" s="21">
        <v>855448896.89999998</v>
      </c>
      <c r="C12" s="9">
        <v>796515075.48000002</v>
      </c>
    </row>
    <row r="13" spans="1:3" ht="15.75" customHeight="1" x14ac:dyDescent="0.2">
      <c r="A13" s="13" t="s">
        <v>39</v>
      </c>
      <c r="B13" s="21">
        <v>23500418.510000002</v>
      </c>
      <c r="C13" s="9">
        <v>43887302.600000001</v>
      </c>
    </row>
    <row r="14" spans="1:3" ht="15.75" customHeight="1" x14ac:dyDescent="0.2">
      <c r="A14" s="13" t="s">
        <v>5</v>
      </c>
      <c r="B14" s="21">
        <v>0</v>
      </c>
      <c r="C14" s="9">
        <v>0</v>
      </c>
    </row>
    <row r="15" spans="1:3" ht="15.75" customHeight="1" x14ac:dyDescent="0.2">
      <c r="A15" s="14"/>
      <c r="B15" s="22"/>
      <c r="C15" s="10"/>
    </row>
    <row r="16" spans="1:3" ht="15.75" customHeight="1" x14ac:dyDescent="0.2">
      <c r="A16" s="12" t="s">
        <v>6</v>
      </c>
      <c r="B16" s="20">
        <f>SUM(B17:B32)</f>
        <v>875642120.28999996</v>
      </c>
      <c r="C16" s="8">
        <f>SUM(C17:C32)</f>
        <v>818903012.86000013</v>
      </c>
    </row>
    <row r="17" spans="1:3" ht="15.75" customHeight="1" x14ac:dyDescent="0.2">
      <c r="A17" s="13" t="s">
        <v>7</v>
      </c>
      <c r="B17" s="21">
        <v>444001294.75</v>
      </c>
      <c r="C17" s="9">
        <v>405420831.99000001</v>
      </c>
    </row>
    <row r="18" spans="1:3" ht="15.75" customHeight="1" x14ac:dyDescent="0.2">
      <c r="A18" s="13" t="s">
        <v>8</v>
      </c>
      <c r="B18" s="21">
        <v>104468704.40000001</v>
      </c>
      <c r="C18" s="9">
        <v>106608587.97</v>
      </c>
    </row>
    <row r="19" spans="1:3" ht="15.75" customHeight="1" x14ac:dyDescent="0.2">
      <c r="A19" s="13" t="s">
        <v>9</v>
      </c>
      <c r="B19" s="21">
        <v>174555943.77000001</v>
      </c>
      <c r="C19" s="9">
        <v>175338681.15000001</v>
      </c>
    </row>
    <row r="20" spans="1:3" ht="15.75" customHeight="1" x14ac:dyDescent="0.2">
      <c r="A20" s="13" t="s">
        <v>10</v>
      </c>
      <c r="B20" s="21">
        <v>1200000</v>
      </c>
      <c r="C20" s="9">
        <v>1121413.44</v>
      </c>
    </row>
    <row r="21" spans="1:3" ht="15.75" customHeight="1" x14ac:dyDescent="0.2">
      <c r="A21" s="13" t="s">
        <v>46</v>
      </c>
      <c r="B21" s="21">
        <v>98867493.670000002</v>
      </c>
      <c r="C21" s="9">
        <v>85461026.079999998</v>
      </c>
    </row>
    <row r="22" spans="1:3" ht="15.75" customHeight="1" x14ac:dyDescent="0.2">
      <c r="A22" s="13" t="s">
        <v>40</v>
      </c>
      <c r="B22" s="21">
        <v>16251639.82</v>
      </c>
      <c r="C22" s="9">
        <v>12599750</v>
      </c>
    </row>
    <row r="23" spans="1:3" ht="15.75" customHeight="1" x14ac:dyDescent="0.2">
      <c r="A23" s="13" t="s">
        <v>11</v>
      </c>
      <c r="B23" s="21">
        <v>36297043.880000003</v>
      </c>
      <c r="C23" s="9">
        <v>32352722.23</v>
      </c>
    </row>
    <row r="24" spans="1:3" ht="15.75" customHeight="1" x14ac:dyDescent="0.2">
      <c r="A24" s="13" t="s">
        <v>12</v>
      </c>
      <c r="B24" s="21">
        <v>0</v>
      </c>
      <c r="C24" s="9">
        <v>0</v>
      </c>
    </row>
    <row r="25" spans="1:3" ht="15.75" customHeight="1" x14ac:dyDescent="0.2">
      <c r="A25" s="13" t="s">
        <v>13</v>
      </c>
      <c r="B25" s="21">
        <v>0</v>
      </c>
      <c r="C25" s="9">
        <v>0</v>
      </c>
    </row>
    <row r="26" spans="1:3" ht="15.75" customHeight="1" x14ac:dyDescent="0.2">
      <c r="A26" s="13" t="s">
        <v>14</v>
      </c>
      <c r="B26" s="21">
        <v>0</v>
      </c>
      <c r="C26" s="9">
        <v>0</v>
      </c>
    </row>
    <row r="27" spans="1:3" ht="15.75" customHeight="1" x14ac:dyDescent="0.2">
      <c r="A27" s="13" t="s">
        <v>15</v>
      </c>
      <c r="B27" s="21">
        <v>0</v>
      </c>
      <c r="C27" s="9">
        <v>0</v>
      </c>
    </row>
    <row r="28" spans="1:3" ht="15.75" customHeight="1" x14ac:dyDescent="0.2">
      <c r="A28" s="13" t="s">
        <v>16</v>
      </c>
      <c r="B28" s="21">
        <v>0</v>
      </c>
      <c r="C28" s="9">
        <v>0</v>
      </c>
    </row>
    <row r="29" spans="1:3" ht="15.75" customHeight="1" x14ac:dyDescent="0.2">
      <c r="A29" s="13" t="s">
        <v>41</v>
      </c>
      <c r="B29" s="21">
        <v>0</v>
      </c>
      <c r="C29" s="9">
        <v>0</v>
      </c>
    </row>
    <row r="30" spans="1:3" ht="15.75" customHeight="1" x14ac:dyDescent="0.2">
      <c r="A30" s="13" t="s">
        <v>17</v>
      </c>
      <c r="B30" s="21">
        <v>0</v>
      </c>
      <c r="C30" s="9">
        <v>0</v>
      </c>
    </row>
    <row r="31" spans="1:3" ht="15.75" customHeight="1" x14ac:dyDescent="0.2">
      <c r="A31" s="13" t="s">
        <v>18</v>
      </c>
      <c r="B31" s="21">
        <v>0</v>
      </c>
      <c r="C31" s="9">
        <v>0</v>
      </c>
    </row>
    <row r="32" spans="1:3" ht="15.75" customHeight="1" x14ac:dyDescent="0.2">
      <c r="A32" s="13" t="s">
        <v>19</v>
      </c>
      <c r="B32" s="21">
        <v>0</v>
      </c>
      <c r="C32" s="9">
        <v>0</v>
      </c>
    </row>
    <row r="33" spans="1:3" ht="15.75" customHeight="1" x14ac:dyDescent="0.2">
      <c r="A33" s="15" t="s">
        <v>42</v>
      </c>
      <c r="B33" s="20">
        <f>B4-B16</f>
        <v>271046014.32999992</v>
      </c>
      <c r="C33" s="8">
        <f>C4-C16</f>
        <v>263014394.08999991</v>
      </c>
    </row>
    <row r="34" spans="1:3" ht="15.75" customHeight="1" x14ac:dyDescent="0.2">
      <c r="A34" s="16"/>
      <c r="B34" s="22"/>
      <c r="C34" s="10"/>
    </row>
    <row r="35" spans="1:3" ht="15.75" customHeight="1" x14ac:dyDescent="0.2">
      <c r="A35" s="15" t="s">
        <v>47</v>
      </c>
      <c r="B35" s="22"/>
      <c r="C35" s="10"/>
    </row>
    <row r="36" spans="1:3" ht="15.75" customHeight="1" x14ac:dyDescent="0.2">
      <c r="A36" s="12" t="s">
        <v>1</v>
      </c>
      <c r="B36" s="20">
        <f>SUM(B37:B39)</f>
        <v>0</v>
      </c>
      <c r="C36" s="8">
        <f>SUM(C37:C39)</f>
        <v>0</v>
      </c>
    </row>
    <row r="37" spans="1:3" ht="15.75" customHeight="1" x14ac:dyDescent="0.2">
      <c r="A37" s="13" t="s">
        <v>20</v>
      </c>
      <c r="B37" s="21">
        <v>0</v>
      </c>
      <c r="C37" s="9">
        <v>0</v>
      </c>
    </row>
    <row r="38" spans="1:3" ht="15.75" customHeight="1" x14ac:dyDescent="0.2">
      <c r="A38" s="13" t="s">
        <v>21</v>
      </c>
      <c r="B38" s="21">
        <v>0</v>
      </c>
      <c r="C38" s="9">
        <v>0</v>
      </c>
    </row>
    <row r="39" spans="1:3" ht="15.75" customHeight="1" x14ac:dyDescent="0.2">
      <c r="A39" s="13" t="s">
        <v>22</v>
      </c>
      <c r="B39" s="21">
        <v>0</v>
      </c>
      <c r="C39" s="9">
        <v>0</v>
      </c>
    </row>
    <row r="40" spans="1:3" ht="15.75" customHeight="1" x14ac:dyDescent="0.2">
      <c r="A40" s="14"/>
      <c r="B40" s="22"/>
      <c r="C40" s="10"/>
    </row>
    <row r="41" spans="1:3" ht="15.75" customHeight="1" x14ac:dyDescent="0.2">
      <c r="A41" s="12" t="s">
        <v>6</v>
      </c>
      <c r="B41" s="20">
        <f>SUM(B42:B44)</f>
        <v>199668607.09999999</v>
      </c>
      <c r="C41" s="8">
        <f>SUM(C42:C44)</f>
        <v>452433010.60000002</v>
      </c>
    </row>
    <row r="42" spans="1:3" ht="15.75" customHeight="1" x14ac:dyDescent="0.2">
      <c r="A42" s="13" t="s">
        <v>20</v>
      </c>
      <c r="B42" s="21">
        <v>133181790.31999999</v>
      </c>
      <c r="C42" s="9">
        <v>379403527.31999999</v>
      </c>
    </row>
    <row r="43" spans="1:3" ht="15.75" customHeight="1" x14ac:dyDescent="0.2">
      <c r="A43" s="13" t="s">
        <v>21</v>
      </c>
      <c r="B43" s="21">
        <v>66486816.780000001</v>
      </c>
      <c r="C43" s="9">
        <v>73029483.280000001</v>
      </c>
    </row>
    <row r="44" spans="1:3" ht="15.75" customHeight="1" x14ac:dyDescent="0.2">
      <c r="A44" s="13" t="s">
        <v>23</v>
      </c>
      <c r="B44" s="21">
        <v>0</v>
      </c>
      <c r="C44" s="9">
        <v>0</v>
      </c>
    </row>
    <row r="45" spans="1:3" ht="15.75" customHeight="1" x14ac:dyDescent="0.2">
      <c r="A45" s="15" t="s">
        <v>43</v>
      </c>
      <c r="B45" s="20">
        <f>B36-B41</f>
        <v>-199668607.09999999</v>
      </c>
      <c r="C45" s="8">
        <f>C36-C41</f>
        <v>-452433010.60000002</v>
      </c>
    </row>
    <row r="46" spans="1:3" ht="15.75" customHeight="1" x14ac:dyDescent="0.2">
      <c r="A46" s="16"/>
      <c r="B46" s="22"/>
      <c r="C46" s="10"/>
    </row>
    <row r="47" spans="1:3" ht="15.75" customHeight="1" x14ac:dyDescent="0.2">
      <c r="A47" s="15" t="s">
        <v>48</v>
      </c>
      <c r="B47" s="22"/>
      <c r="C47" s="10"/>
    </row>
    <row r="48" spans="1:3" ht="15.75" customHeight="1" x14ac:dyDescent="0.2">
      <c r="A48" s="12" t="s">
        <v>1</v>
      </c>
      <c r="B48" s="20">
        <f>SUM(B49+B52)</f>
        <v>0</v>
      </c>
      <c r="C48" s="8">
        <f>SUM(C49+C52)</f>
        <v>69325863.310000002</v>
      </c>
    </row>
    <row r="49" spans="1:3" ht="15.75" customHeight="1" x14ac:dyDescent="0.2">
      <c r="A49" s="13" t="s">
        <v>24</v>
      </c>
      <c r="B49" s="21">
        <f>B50+B51</f>
        <v>0</v>
      </c>
      <c r="C49" s="9">
        <f>C50+C51</f>
        <v>0</v>
      </c>
    </row>
    <row r="50" spans="1:3" ht="15.75" customHeight="1" x14ac:dyDescent="0.2">
      <c r="A50" s="13" t="s">
        <v>25</v>
      </c>
      <c r="B50" s="21">
        <v>0</v>
      </c>
      <c r="C50" s="9">
        <v>0</v>
      </c>
    </row>
    <row r="51" spans="1:3" ht="15.75" customHeight="1" x14ac:dyDescent="0.2">
      <c r="A51" s="13" t="s">
        <v>26</v>
      </c>
      <c r="B51" s="21">
        <v>0</v>
      </c>
      <c r="C51" s="9">
        <v>0</v>
      </c>
    </row>
    <row r="52" spans="1:3" ht="15.75" customHeight="1" x14ac:dyDescent="0.2">
      <c r="A52" s="13" t="s">
        <v>27</v>
      </c>
      <c r="B52" s="21">
        <v>0</v>
      </c>
      <c r="C52" s="9">
        <v>69325863.310000002</v>
      </c>
    </row>
    <row r="53" spans="1:3" ht="15.75" customHeight="1" x14ac:dyDescent="0.2">
      <c r="A53" s="14"/>
      <c r="B53" s="22"/>
      <c r="C53" s="10"/>
    </row>
    <row r="54" spans="1:3" ht="15.75" customHeight="1" x14ac:dyDescent="0.2">
      <c r="A54" s="12" t="s">
        <v>6</v>
      </c>
      <c r="B54" s="20">
        <f>SUM(B55+B58)</f>
        <v>32411845.339999996</v>
      </c>
      <c r="C54" s="8">
        <f>SUM(C55+C58)</f>
        <v>14444692.74</v>
      </c>
    </row>
    <row r="55" spans="1:3" ht="15.75" customHeight="1" x14ac:dyDescent="0.2">
      <c r="A55" s="13" t="s">
        <v>28</v>
      </c>
      <c r="B55" s="21">
        <f>SUM(B56+B57)</f>
        <v>13987192.619999999</v>
      </c>
      <c r="C55" s="9">
        <f>SUM(C56+C57)</f>
        <v>14444692.74</v>
      </c>
    </row>
    <row r="56" spans="1:3" ht="15.75" customHeight="1" x14ac:dyDescent="0.2">
      <c r="A56" s="13" t="s">
        <v>25</v>
      </c>
      <c r="B56" s="21">
        <v>13987192.619999999</v>
      </c>
      <c r="C56" s="9">
        <v>14444692.74</v>
      </c>
    </row>
    <row r="57" spans="1:3" ht="15.75" customHeight="1" x14ac:dyDescent="0.2">
      <c r="A57" s="13" t="s">
        <v>26</v>
      </c>
      <c r="B57" s="21">
        <v>0</v>
      </c>
      <c r="C57" s="9">
        <v>0</v>
      </c>
    </row>
    <row r="58" spans="1:3" ht="15.75" customHeight="1" x14ac:dyDescent="0.2">
      <c r="A58" s="13" t="s">
        <v>29</v>
      </c>
      <c r="B58" s="21">
        <v>18424652.719999999</v>
      </c>
      <c r="C58" s="9">
        <v>0</v>
      </c>
    </row>
    <row r="59" spans="1:3" ht="15.75" customHeight="1" x14ac:dyDescent="0.2">
      <c r="A59" s="15" t="s">
        <v>44</v>
      </c>
      <c r="B59" s="20">
        <f>B48-B54</f>
        <v>-32411845.339999996</v>
      </c>
      <c r="C59" s="8">
        <f>C48-C54</f>
        <v>54881170.57</v>
      </c>
    </row>
    <row r="60" spans="1:3" ht="15.75" customHeight="1" x14ac:dyDescent="0.2">
      <c r="A60" s="16"/>
      <c r="B60" s="22"/>
      <c r="C60" s="10"/>
    </row>
    <row r="61" spans="1:3" ht="15.75" customHeight="1" x14ac:dyDescent="0.2">
      <c r="A61" s="15" t="s">
        <v>30</v>
      </c>
      <c r="B61" s="20">
        <f>B59+B45+B33</f>
        <v>38965561.889999926</v>
      </c>
      <c r="C61" s="8">
        <f>C59+C45+C33</f>
        <v>-134537445.94000012</v>
      </c>
    </row>
    <row r="62" spans="1:3" ht="15.75" customHeight="1" x14ac:dyDescent="0.2">
      <c r="A62" s="16"/>
      <c r="B62" s="22"/>
      <c r="C62" s="10"/>
    </row>
    <row r="63" spans="1:3" ht="15.75" customHeight="1" x14ac:dyDescent="0.2">
      <c r="A63" s="15" t="s">
        <v>31</v>
      </c>
      <c r="B63" s="20">
        <v>249107081.03999999</v>
      </c>
      <c r="C63" s="8">
        <v>383644526.98000002</v>
      </c>
    </row>
    <row r="64" spans="1:3" ht="15.75" customHeight="1" x14ac:dyDescent="0.2">
      <c r="A64" s="16"/>
      <c r="B64" s="22"/>
      <c r="C64" s="10"/>
    </row>
    <row r="65" spans="1:3" ht="15.75" customHeight="1" x14ac:dyDescent="0.2">
      <c r="A65" s="15" t="s">
        <v>32</v>
      </c>
      <c r="B65" s="20">
        <v>288072642.93000001</v>
      </c>
      <c r="C65" s="8">
        <v>249107081.03999999</v>
      </c>
    </row>
    <row r="66" spans="1:3" ht="15.75" customHeight="1" thickBot="1" x14ac:dyDescent="0.25">
      <c r="A66" s="17"/>
      <c r="B66" s="23"/>
      <c r="C66" s="18"/>
    </row>
    <row r="68" spans="1:3" ht="27.75" customHeight="1" x14ac:dyDescent="0.2">
      <c r="A68" s="24" t="s">
        <v>45</v>
      </c>
      <c r="B68" s="25"/>
      <c r="C68" s="25"/>
    </row>
    <row r="71" spans="1:3" ht="15" x14ac:dyDescent="0.25">
      <c r="A71" s="26"/>
      <c r="B71" s="26"/>
      <c r="C71" s="26"/>
    </row>
    <row r="72" spans="1:3" ht="15" x14ac:dyDescent="0.25">
      <c r="A72" s="26" t="s">
        <v>50</v>
      </c>
      <c r="B72" s="26" t="s">
        <v>51</v>
      </c>
      <c r="C72" s="26"/>
    </row>
    <row r="73" spans="1:3" ht="15" x14ac:dyDescent="0.25">
      <c r="A73" s="26" t="s">
        <v>52</v>
      </c>
      <c r="B73" s="26" t="s">
        <v>53</v>
      </c>
      <c r="C73" s="26"/>
    </row>
    <row r="74" spans="1:3" ht="15" x14ac:dyDescent="0.25">
      <c r="A74" s="26" t="s">
        <v>54</v>
      </c>
      <c r="B74" s="26" t="s">
        <v>55</v>
      </c>
      <c r="C74" s="26"/>
    </row>
    <row r="75" spans="1:3" ht="15" x14ac:dyDescent="0.25">
      <c r="A75" s="26"/>
      <c r="B75" s="26"/>
      <c r="C75" s="26"/>
    </row>
    <row r="76" spans="1:3" ht="15" x14ac:dyDescent="0.25">
      <c r="A76" s="26"/>
      <c r="B76" s="26"/>
      <c r="C76" s="26"/>
    </row>
    <row r="77" spans="1:3" ht="15" x14ac:dyDescent="0.25">
      <c r="A77" s="26"/>
      <c r="B77" s="26"/>
      <c r="C77" s="26"/>
    </row>
    <row r="78" spans="1:3" ht="15" x14ac:dyDescent="0.25">
      <c r="A78" s="26"/>
      <c r="B78" s="26"/>
      <c r="C78" s="26"/>
    </row>
    <row r="79" spans="1:3" ht="15" x14ac:dyDescent="0.25">
      <c r="A79" s="26" t="s">
        <v>56</v>
      </c>
      <c r="B79" s="26"/>
      <c r="C79" s="26"/>
    </row>
    <row r="80" spans="1:3" ht="15" x14ac:dyDescent="0.25">
      <c r="A80" s="26" t="s">
        <v>57</v>
      </c>
      <c r="B80" s="26"/>
      <c r="C80" s="26"/>
    </row>
    <row r="81" spans="1:3" ht="15" x14ac:dyDescent="0.25">
      <c r="A81" s="26" t="s">
        <v>58</v>
      </c>
      <c r="B81" s="26"/>
      <c r="C81" s="26"/>
    </row>
    <row r="82" spans="1:3" ht="15" x14ac:dyDescent="0.25">
      <c r="A82" s="26" t="s">
        <v>59</v>
      </c>
      <c r="B82" s="26"/>
      <c r="C82" s="26"/>
    </row>
    <row r="83" spans="1:3" ht="15" x14ac:dyDescent="0.25">
      <c r="A83" s="26"/>
      <c r="B83" s="26"/>
      <c r="C83" s="26"/>
    </row>
  </sheetData>
  <sheetProtection formatCells="0" formatColumns="0" formatRows="0" autoFilter="0"/>
  <mergeCells count="2">
    <mergeCell ref="A1:C1"/>
    <mergeCell ref="A68:C68"/>
  </mergeCells>
  <pageMargins left="0.31496062992125984" right="0.31496062992125984" top="0.35433070866141736" bottom="0.35433070866141736" header="0.31496062992125984" footer="0.31496062992125984"/>
  <pageSetup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212f5b6f-540c-444d-8783-9749c880513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5be96a9-161b-45e5-8955-82d7971c9a3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revision/>
  <cp:lastPrinted>2026-02-20T18:13:58Z</cp:lastPrinted>
  <dcterms:created xsi:type="dcterms:W3CDTF">2012-12-11T20:31:36Z</dcterms:created>
  <dcterms:modified xsi:type="dcterms:W3CDTF">2026-02-20T18:14:07Z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